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'!$A$1:$G$19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<sst xmlns="http://schemas.openxmlformats.org/spreadsheetml/2006/main" count="24" uniqueCount="24">
  <si>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</si>
  <si>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</si>
  <si>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</si>
  <si>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</si>
  <si>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</si>
  <si>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</si>
  <si>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</si>
  <si>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</si>
  <si>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</si>
  <si>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</si>
  <si>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</si>
  <si>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</si>
  <si>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</si>
  <si>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</si>
  <si>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</si>
  <si>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</si>
  <si>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</si>
  <si>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</si>
  <si>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</si>
  <si>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IANUARIE 2024</t>
  </si>
  <si>
    <t>TOTAL TRIM.I 2024</t>
  </si>
  <si>
    <t>TOTAL 2024</t>
  </si>
  <si>
    <t>SITUATIA VALORILOR DE CONTRACT 2024</t>
  </si>
  <si>
    <t>FEBRUARIE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</si>
</sst>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3"/>
  <sheetViews>
    <sheetView tabSelected="1" zoomScaleSheetLayoutView="75" zoomScalePageLayoutView="0" workbookViewId="0" topLeftCell="A4">
      <pane xSplit="2" topLeftCell="C1" activePane="topRight" state="frozen"/>
      <selection pane="topLeft" activeCell="A1" sqref="A1"/>
      <selection pane="topRight" activeCell="F31" sqref="F31"/>
    </sheetView>
  </sheetViews>
  <sheetFormatPr defaultColWidth="9.140625" defaultRowHeight="12.75"/>
  <cols>
    <col min="1" max="1" width="7.57421875" style="6" customWidth="1"/>
    <col min="2" max="2" width="40.00390625" style="6" customWidth="1"/>
    <col min="3" max="3" width="13.421875" style="6" customWidth="1"/>
    <col min="4" max="5" width="22.28125" style="6" customWidth="1"/>
    <col min="6" max="6" width="20.57421875" style="6" customWidth="1"/>
    <col min="7" max="7" width="20.28125" style="7" customWidth="1"/>
    <col min="8" max="8" width="14.57421875" style="8" customWidth="1"/>
    <col min="9" max="9" width="10.28125" style="6" customWidth="1"/>
    <col min="10" max="10" width="9.8515625" style="6" bestFit="1" customWidth="1"/>
    <col min="11" max="16384" width="9.140625" style="6" customWidth="1"/>
  </cols>
  <sheetData>
    <row r="2" ht="19.5" customHeight="1"/>
    <row r="3" ht="19.5" customHeight="1"/>
    <row r="4" ht="19.5" customHeight="1"/>
    <row r="5" spans="2:6" ht="20.25">
      <c r="B5" s="8"/>
      <c r="C5" s="8"/>
      <c r="D5" s="8"/>
      <c r="E5" s="8"/>
      <c r="F5" s="8"/>
    </row>
    <row r="6" spans="2:6" ht="20.25">
      <c r="B6" s="8"/>
      <c r="C6" s="8"/>
      <c r="D6" s="8"/>
      <c r="E6" s="8"/>
      <c r="F6" s="8"/>
    </row>
    <row r="7" spans="2:6" ht="24" customHeight="1">
      <c r="B7" s="5" t="s">
        <v>22</v>
      </c>
      <c r="C7" s="9"/>
      <c r="F7" s="5"/>
    </row>
    <row r="8" spans="1:6" ht="20.25">
      <c r="A8" s="10"/>
      <c r="B8" s="2" t="s">
        <v>14</v>
      </c>
      <c r="C8" s="11"/>
      <c r="D8" s="2"/>
      <c r="E8" s="2"/>
      <c r="F8" s="12"/>
    </row>
    <row r="9" spans="1:6" ht="20.25">
      <c r="A9" s="10"/>
      <c r="B9" s="11"/>
      <c r="C9" s="11"/>
      <c r="D9" s="2"/>
      <c r="E9" s="2"/>
      <c r="F9" s="2"/>
    </row>
    <row r="10" spans="1:6" ht="27.75" customHeight="1">
      <c r="A10" s="13"/>
      <c r="B10" s="14"/>
      <c r="C10" s="14"/>
      <c r="D10" s="14"/>
      <c r="E10" s="14"/>
      <c r="F10" s="14"/>
    </row>
    <row r="11" spans="1:7" ht="111.75" customHeight="1">
      <c r="A11" s="15" t="s">
        <v>0</v>
      </c>
      <c r="B11" s="16" t="s">
        <v>1</v>
      </c>
      <c r="C11" s="15" t="s">
        <v>10</v>
      </c>
      <c r="D11" s="17" t="s">
        <v>19</v>
      </c>
      <c r="E11" s="17" t="s">
        <v>23</v>
      </c>
      <c r="F11" s="17" t="s">
        <v>20</v>
      </c>
      <c r="G11" s="17" t="s">
        <v>21</v>
      </c>
    </row>
    <row r="12" spans="1:7" ht="39.75" customHeight="1">
      <c r="A12" s="18">
        <v>1</v>
      </c>
      <c r="B12" s="4" t="s">
        <v>15</v>
      </c>
      <c r="C12" s="4" t="s">
        <v>16</v>
      </c>
      <c r="D12" s="23">
        <f>4781.22-2.22</f>
        <v>4779</v>
      </c>
      <c r="E12" s="23">
        <f>4964.41-0.21</f>
        <v>4964.2</v>
      </c>
      <c r="F12" s="23">
        <f>D12+E12</f>
        <v>9743.2</v>
      </c>
      <c r="G12" s="23">
        <f>F12</f>
        <v>9743.2</v>
      </c>
    </row>
    <row r="13" spans="1:7" ht="39.75" customHeight="1">
      <c r="A13" s="18">
        <v>2</v>
      </c>
      <c r="B13" s="4" t="s">
        <v>3</v>
      </c>
      <c r="C13" s="4" t="s">
        <v>11</v>
      </c>
      <c r="D13" s="23">
        <f>2165.47-22.67</f>
        <v>2142.7999999999997</v>
      </c>
      <c r="E13" s="23">
        <f>2248.44-8.24</f>
        <v>2240.2000000000003</v>
      </c>
      <c r="F13" s="23">
        <f aca="true" t="shared" si="0" ref="F13:F18">D13+E13</f>
        <v>4383</v>
      </c>
      <c r="G13" s="23">
        <f aca="true" t="shared" si="1" ref="G13:G18">F13</f>
        <v>4383</v>
      </c>
    </row>
    <row r="14" spans="1:7" ht="39.75" customHeight="1">
      <c r="A14" s="18">
        <v>3</v>
      </c>
      <c r="B14" s="4" t="s">
        <v>4</v>
      </c>
      <c r="C14" s="4" t="s">
        <v>12</v>
      </c>
      <c r="D14" s="23">
        <f>995.75-15.05</f>
        <v>980.7</v>
      </c>
      <c r="E14" s="23">
        <f>1033.9-4.5</f>
        <v>1029.4</v>
      </c>
      <c r="F14" s="23">
        <f t="shared" si="0"/>
        <v>2010.1000000000001</v>
      </c>
      <c r="G14" s="23">
        <f t="shared" si="1"/>
        <v>2010.1000000000001</v>
      </c>
    </row>
    <row r="15" spans="1:7" ht="39.75" customHeight="1">
      <c r="A15" s="18">
        <v>4</v>
      </c>
      <c r="B15" s="4" t="s">
        <v>5</v>
      </c>
      <c r="C15" s="4" t="s">
        <v>13</v>
      </c>
      <c r="D15" s="23">
        <f>1120.07-10.07</f>
        <v>1110</v>
      </c>
      <c r="E15" s="23">
        <f>1162.99-4.29</f>
        <v>1158.7</v>
      </c>
      <c r="F15" s="23">
        <f t="shared" si="0"/>
        <v>2268.7</v>
      </c>
      <c r="G15" s="23">
        <f t="shared" si="1"/>
        <v>2268.7</v>
      </c>
    </row>
    <row r="16" spans="1:10" ht="39.75" customHeight="1">
      <c r="A16" s="18">
        <v>5</v>
      </c>
      <c r="B16" s="4" t="s">
        <v>7</v>
      </c>
      <c r="C16" s="4" t="s">
        <v>9</v>
      </c>
      <c r="D16" s="23">
        <f>20758.69-0.39</f>
        <v>20758.3</v>
      </c>
      <c r="E16" s="23">
        <f>21554.06-0.76</f>
        <v>21553.300000000003</v>
      </c>
      <c r="F16" s="23">
        <f t="shared" si="0"/>
        <v>42311.600000000006</v>
      </c>
      <c r="G16" s="23">
        <f t="shared" si="1"/>
        <v>42311.600000000006</v>
      </c>
      <c r="J16" s="19"/>
    </row>
    <row r="17" spans="1:10" ht="39.75" customHeight="1">
      <c r="A17" s="18">
        <v>6</v>
      </c>
      <c r="B17" s="4" t="s">
        <v>6</v>
      </c>
      <c r="C17" s="4" t="s">
        <v>8</v>
      </c>
      <c r="D17" s="23">
        <f>18966.57-0.07</f>
        <v>18966.5</v>
      </c>
      <c r="E17" s="23">
        <f>20080.94-0.44</f>
        <v>20080.5</v>
      </c>
      <c r="F17" s="23">
        <f t="shared" si="0"/>
        <v>39047</v>
      </c>
      <c r="G17" s="23">
        <f t="shared" si="1"/>
        <v>39047</v>
      </c>
      <c r="J17" s="19"/>
    </row>
    <row r="18" spans="1:10" ht="57" customHeight="1">
      <c r="A18" s="18">
        <v>7</v>
      </c>
      <c r="B18" s="4" t="s">
        <v>17</v>
      </c>
      <c r="C18" s="4" t="s">
        <v>18</v>
      </c>
      <c r="D18" s="23">
        <f>3472.23-4.13</f>
        <v>3468.1</v>
      </c>
      <c r="E18" s="23">
        <f>3605.26-0.86</f>
        <v>3604.4</v>
      </c>
      <c r="F18" s="23">
        <f t="shared" si="0"/>
        <v>7072.5</v>
      </c>
      <c r="G18" s="23">
        <f t="shared" si="1"/>
        <v>7072.5</v>
      </c>
      <c r="J18" s="19"/>
    </row>
    <row r="19" spans="1:11" ht="33" customHeight="1">
      <c r="A19" s="20"/>
      <c r="B19" s="21" t="s">
        <v>2</v>
      </c>
      <c r="C19" s="21"/>
      <c r="D19" s="3">
        <f>SUM(D12:D18)</f>
        <v>52205.4</v>
      </c>
      <c r="E19" s="3">
        <f>SUM(E12:E18)</f>
        <v>54630.700000000004</v>
      </c>
      <c r="F19" s="3">
        <f>SUM(F12:F18)</f>
        <v>106836.1</v>
      </c>
      <c r="G19" s="3">
        <f>SUM(G12:G18)</f>
        <v>106836.1</v>
      </c>
      <c r="H19" s="22"/>
      <c r="I19" s="19"/>
      <c r="J19" s="19"/>
      <c r="K19" s="19"/>
    </row>
    <row r="23" ht="20.25">
      <c r="F23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2024-02-01T15:36:54Z</cp:lastPrinted>
  <dcterms:created xsi:type="dcterms:W3CDTF">2008-06-27T05:56:22Z</dcterms:created>
  <dcterms:modified xsi:type="dcterms:W3CDTF">2024-02-07T07:17:55Z</dcterms:modified>
  <cp:category/>
  <cp:version/>
  <cp:contentType/>
  <cp:contentStatus/>
</cp:coreProperties>
</file>